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473"/>
  </bookViews>
  <sheets>
    <sheet name="sheet1" sheetId="1" r:id="rId1"/>
    <sheet name="Sheet2" sheetId="2" r:id="rId2"/>
  </sheets>
  <definedNames>
    <definedName name="_xlnm._FilterDatabase" localSheetId="0" hidden="1">sheet1!$A$2:$AA$3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<sst xmlns="http://schemas.openxmlformats.org/spreadsheetml/2006/main" count="45" uniqueCount="43">
  <si>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 xml:space="preserve">2025年9月25日湖北贸易粮竞价销售交易清单                                                                                                   </t>
  </si>
  <si>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</si>
  <si>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</si>
  <si>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</si>
  <si>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</si>
  <si>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</si>
  <si>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</si>
  <si>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</si>
  <si>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</si>
  <si>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</si>
  <si>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</si>
  <si>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</si>
  <si>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</si>
  <si>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</si>
  <si>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</si>
  <si>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</si>
  <si>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</si>
  <si>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t>近期水分%</t>
  </si>
  <si>
    <t>近期杂质%</t>
  </si>
  <si>
    <t>不完善粒%</t>
  </si>
  <si>
    <t>承储库日正常出库能力</t>
  </si>
  <si>
    <t>常用出库方式（铁路/公路/水路）</t>
  </si>
  <si>
    <t>起报价</t>
  </si>
  <si>
    <t>是否具备40吨以上大型运输车辆装车计量能力（是/否）</t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</si>
  <si>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</si>
  <si>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</si>
  <si>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</si>
  <si>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</si>
  <si>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</si>
  <si>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</si>
  <si>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spm250925101</t>
  </si>
  <si>
    <t>河南省福众粮食购销有限公司</t>
  </si>
  <si>
    <t>中央储备粮驻马店直属库有限公司泌阳分公司曹庄库区</t>
  </si>
  <si>
    <t>2</t>
  </si>
  <si>
    <t>小麦</t>
  </si>
  <si>
    <t>一等</t>
  </si>
  <si>
    <t>2025-09-25</t>
  </si>
  <si>
    <t>2025-10-04</t>
  </si>
  <si>
    <t>2025-09-30</t>
  </si>
  <si>
    <t>无出库费用，无水杂增扣量</t>
  </si>
  <si>
    <t>不完善粒</t>
  </si>
  <si>
    <t>水分</t>
  </si>
  <si>
    <t>杂质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</si>
</sst>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);[Red]\(0\)"/>
  </numFmts>
  <fonts count="35">
    <font>
      <sz val="10"/>
      <name val="Arial"/>
      <charset val="134"/>
    </font>
    <font>
      <sz val="12"/>
      <name val="微软雅黑"/>
      <charset val="134"/>
    </font>
    <font>
      <sz val="20"/>
      <name val="微软雅黑"/>
      <charset val="134"/>
    </font>
    <font>
      <b/>
      <sz val="14"/>
      <name val="仿宋"/>
      <charset val="134"/>
    </font>
    <font>
      <b/>
      <sz val="12"/>
      <color rgb="FFFF0000"/>
      <name val="仿宋"/>
      <charset val="134"/>
    </font>
    <font>
      <sz val="12"/>
      <color rgb="FFFF0000"/>
      <name val="微软雅黑"/>
      <charset val="134"/>
    </font>
    <font>
      <sz val="12"/>
      <color rgb="FFFF0000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b/>
      <sz val="20"/>
      <name val="方正小标宋简体"/>
      <charset val="134"/>
    </font>
    <font>
      <sz val="12"/>
      <color theme="1"/>
      <name val="微软雅黑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4"/>
      <color rgb="FF00B05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3" applyNumberFormat="1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 shrinkToFi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 shrinkToFit="1"/>
    </xf>
    <xf numFmtId="177" fontId="1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/>
    </xf>
    <xf numFmtId="178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78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C5"/>
  <sheetViews>
    <sheetView tabSelected="1" workbookViewId="0">
      <pane ySplit="3" topLeftCell="A4" activePane="bottomLeft" state="frozen"/>
      <selection/>
      <selection pane="bottomLeft" activeCell="AC11" sqref="AC11"/>
    </sheetView>
  </sheetViews>
  <sheetFormatPr defaultColWidth="10.2857142857143" defaultRowHeight="13.5" outlineLevelRow="4"/>
  <cols>
    <col min="1" max="1" width="16.8571428571429" style="9" customWidth="1"/>
    <col min="2" max="2" width="10" style="9" customWidth="1"/>
    <col min="3" max="3" width="30.4285714285714" style="10" customWidth="1"/>
    <col min="4" max="4" width="30.4285714285714" style="9" customWidth="1"/>
    <col min="5" max="5" width="12" style="9" customWidth="1"/>
    <col min="6" max="6" width="37.2857142857143" style="9" customWidth="1"/>
    <col min="7" max="8" width="7" style="9" customWidth="1"/>
    <col min="9" max="9" width="10" style="9" customWidth="1"/>
    <col min="10" max="10" width="7" style="9" customWidth="1"/>
    <col min="11" max="12" width="10" style="9" customWidth="1"/>
    <col min="13" max="13" width="7" style="9" customWidth="1"/>
    <col min="14" max="16" width="16" style="9" customWidth="1"/>
    <col min="17" max="20" width="10" style="9" customWidth="1"/>
    <col min="21" max="21" width="10.1428571428571" style="9" hidden="1" customWidth="1"/>
    <col min="22" max="22" width="10" style="9" customWidth="1"/>
    <col min="23" max="23" width="16.1428571428571" style="9" hidden="1" customWidth="1"/>
    <col min="24" max="24" width="7" style="9" hidden="1" customWidth="1"/>
    <col min="25" max="25" width="10" style="9" hidden="1" customWidth="1"/>
    <col min="26" max="26" width="14.5714285714286" style="9" hidden="1" customWidth="1"/>
    <col min="27" max="27" width="13.1428571428571" style="9" hidden="1" customWidth="1"/>
    <col min="28" max="28" width="28.1428571428571" style="11" customWidth="1"/>
    <col min="29" max="16384" width="10.2857142857143" style="12"/>
  </cols>
  <sheetData>
    <row r="1" s="4" customFormat="1" ht="78" customHeight="1" spans="1:28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40"/>
    </row>
    <row r="2" s="5" customFormat="1" ht="97.5" customHeight="1" spans="1:28">
      <c r="A2" s="15" t="s">
        <v>1</v>
      </c>
      <c r="B2" s="15" t="s">
        <v>2</v>
      </c>
      <c r="C2" s="16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30" t="s">
        <v>14</v>
      </c>
      <c r="O2" s="30" t="s">
        <v>15</v>
      </c>
      <c r="P2" s="30" t="s">
        <v>16</v>
      </c>
      <c r="Q2" s="15" t="s">
        <v>17</v>
      </c>
      <c r="R2" s="15" t="s">
        <v>18</v>
      </c>
      <c r="S2" s="15" t="s">
        <v>19</v>
      </c>
      <c r="T2" s="15" t="s">
        <v>20</v>
      </c>
      <c r="U2" s="15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5" t="s">
        <v>27</v>
      </c>
      <c r="AB2" s="15" t="s">
        <v>28</v>
      </c>
    </row>
    <row r="3" s="6" customFormat="1" ht="36" customHeight="1" spans="1:28">
      <c r="A3" s="17"/>
      <c r="B3" s="17"/>
      <c r="C3" s="18"/>
      <c r="D3" s="19" t="s">
        <v>29</v>
      </c>
      <c r="E3" s="20"/>
      <c r="F3" s="21"/>
      <c r="G3" s="18"/>
      <c r="H3" s="17"/>
      <c r="I3" s="17"/>
      <c r="J3" s="17"/>
      <c r="K3" s="17"/>
      <c r="L3" s="17"/>
      <c r="M3" s="17">
        <f>SUM(M4:M5)</f>
        <v>1000</v>
      </c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="7" customFormat="1" ht="45" customHeight="1" spans="1:29">
      <c r="A4" s="22" t="s">
        <v>30</v>
      </c>
      <c r="B4" s="22"/>
      <c r="C4" s="23" t="s">
        <v>31</v>
      </c>
      <c r="D4" s="23" t="s">
        <v>31</v>
      </c>
      <c r="E4" s="24">
        <v>41190310</v>
      </c>
      <c r="F4" s="23" t="s">
        <v>32</v>
      </c>
      <c r="G4" s="22" t="s">
        <v>33</v>
      </c>
      <c r="H4" s="25"/>
      <c r="I4" s="24">
        <v>2021</v>
      </c>
      <c r="J4" s="31" t="s">
        <v>34</v>
      </c>
      <c r="K4" s="24" t="s">
        <v>35</v>
      </c>
      <c r="L4" s="24" t="s">
        <v>35</v>
      </c>
      <c r="M4" s="32">
        <v>1000</v>
      </c>
      <c r="N4" s="22" t="s">
        <v>36</v>
      </c>
      <c r="O4" s="22" t="s">
        <v>37</v>
      </c>
      <c r="P4" s="22" t="s">
        <v>38</v>
      </c>
      <c r="Q4" s="25">
        <v>11</v>
      </c>
      <c r="R4" s="35">
        <v>0.5</v>
      </c>
      <c r="S4" s="35">
        <v>4.6</v>
      </c>
      <c r="T4" s="24">
        <v>200</v>
      </c>
      <c r="U4" s="24"/>
      <c r="V4" s="36">
        <v>2420</v>
      </c>
      <c r="W4" s="24"/>
      <c r="X4" s="24"/>
      <c r="Y4" s="24"/>
      <c r="Z4" s="24"/>
      <c r="AA4" s="24"/>
      <c r="AB4" s="41" t="s">
        <v>39</v>
      </c>
      <c r="AC4" s="42"/>
    </row>
    <row r="5" s="8" customFormat="1" ht="45" customHeight="1" spans="1:29">
      <c r="A5" s="26"/>
      <c r="B5" s="26"/>
      <c r="C5" s="27"/>
      <c r="D5" s="27"/>
      <c r="E5" s="28"/>
      <c r="F5" s="27"/>
      <c r="G5" s="26"/>
      <c r="H5" s="29"/>
      <c r="I5" s="28"/>
      <c r="J5" s="33"/>
      <c r="K5" s="28"/>
      <c r="L5" s="28"/>
      <c r="M5" s="34"/>
      <c r="N5" s="26"/>
      <c r="O5" s="26"/>
      <c r="P5" s="26"/>
      <c r="Q5" s="37"/>
      <c r="R5" s="37"/>
      <c r="S5" s="38"/>
      <c r="T5" s="28"/>
      <c r="U5" s="28"/>
      <c r="V5" s="39"/>
      <c r="W5" s="28"/>
      <c r="X5" s="28"/>
      <c r="Y5" s="28"/>
      <c r="Z5" s="28"/>
      <c r="AA5" s="28"/>
      <c r="AB5" s="43"/>
      <c r="AC5" s="44"/>
    </row>
  </sheetData>
  <mergeCells count="1">
    <mergeCell ref="A1:AA1"/>
  </mergeCells>
  <pageMargins left="0" right="0" top="0" bottom="0" header="0" footer="0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J7"/>
  <sheetViews>
    <sheetView workbookViewId="0">
      <selection activeCell="E10" sqref="E10"/>
    </sheetView>
  </sheetViews>
  <sheetFormatPr defaultColWidth="9.14285714285714" defaultRowHeight="12.75" outlineLevelRow="6"/>
  <cols>
    <col min="3" max="4" width="9.14285714285714" style="1"/>
    <col min="5" max="5" width="14.1428571428571" style="1"/>
    <col min="6" max="6" width="10.5714285714286" style="1"/>
    <col min="7" max="7" width="9.14285714285714" style="1"/>
    <col min="8" max="8" width="10.5714285714286" style="1"/>
    <col min="9" max="9" width="9.14285714285714" style="1"/>
    <col min="10" max="10" width="9.28571428571429" style="1"/>
  </cols>
  <sheetData>
    <row r="2" ht="17.25" spans="3:10">
      <c r="C2" s="2"/>
      <c r="D2" s="2"/>
      <c r="E2" s="2" t="s">
        <v>40</v>
      </c>
      <c r="F2" s="2"/>
      <c r="G2" s="2" t="s">
        <v>41</v>
      </c>
      <c r="H2" s="2"/>
      <c r="I2" s="2" t="s">
        <v>42</v>
      </c>
      <c r="J2" s="2"/>
    </row>
    <row r="3" ht="17.25" spans="3:10">
      <c r="C3" s="2">
        <v>1</v>
      </c>
      <c r="D3" s="2">
        <v>968</v>
      </c>
      <c r="E3" s="3">
        <v>0.112</v>
      </c>
      <c r="F3" s="2">
        <f>$D3*E3</f>
        <v>108.416</v>
      </c>
      <c r="G3" s="3">
        <v>0.116</v>
      </c>
      <c r="H3" s="2">
        <f t="shared" ref="H3:H6" si="0">$D3*G3</f>
        <v>112.288</v>
      </c>
      <c r="I3" s="3">
        <v>0.004</v>
      </c>
      <c r="J3" s="2">
        <f t="shared" ref="J3:J6" si="1">$D3*I3</f>
        <v>3.872</v>
      </c>
    </row>
    <row r="4" ht="17.25" spans="3:10">
      <c r="C4" s="2">
        <v>2</v>
      </c>
      <c r="D4" s="2">
        <v>950</v>
      </c>
      <c r="E4" s="3">
        <v>0.116</v>
      </c>
      <c r="F4" s="2">
        <f>$D4*E4</f>
        <v>110.2</v>
      </c>
      <c r="G4" s="3">
        <v>0.115</v>
      </c>
      <c r="H4" s="2">
        <f t="shared" si="0"/>
        <v>109.25</v>
      </c>
      <c r="I4" s="3">
        <v>0.004</v>
      </c>
      <c r="J4" s="2">
        <f t="shared" si="1"/>
        <v>3.8</v>
      </c>
    </row>
    <row r="5" ht="17.25" spans="3:10">
      <c r="C5" s="2">
        <v>3</v>
      </c>
      <c r="D5" s="2">
        <v>949</v>
      </c>
      <c r="E5" s="3">
        <v>0.125</v>
      </c>
      <c r="F5" s="2">
        <f>$D5*E5</f>
        <v>118.625</v>
      </c>
      <c r="G5" s="3">
        <v>0.117</v>
      </c>
      <c r="H5" s="2">
        <f t="shared" si="0"/>
        <v>111.033</v>
      </c>
      <c r="I5" s="3">
        <v>0.004</v>
      </c>
      <c r="J5" s="2">
        <f t="shared" si="1"/>
        <v>3.796</v>
      </c>
    </row>
    <row r="6" ht="17.25" spans="3:10">
      <c r="C6" s="2">
        <v>4</v>
      </c>
      <c r="D6" s="2">
        <v>929</v>
      </c>
      <c r="E6" s="3">
        <v>0.118</v>
      </c>
      <c r="F6" s="2">
        <f>$D6*E6</f>
        <v>109.622</v>
      </c>
      <c r="G6" s="3">
        <v>0.103</v>
      </c>
      <c r="H6" s="2">
        <f t="shared" si="0"/>
        <v>95.687</v>
      </c>
      <c r="I6" s="3">
        <v>0.002</v>
      </c>
      <c r="J6" s="2">
        <f t="shared" si="1"/>
        <v>1.858</v>
      </c>
    </row>
    <row r="7" ht="17.25" spans="3:10">
      <c r="C7" s="2"/>
      <c r="D7" s="2">
        <f t="shared" ref="D7:H7" si="2">SUM(D3:D6)</f>
        <v>3796</v>
      </c>
      <c r="E7" s="3">
        <f>F7/$D$7</f>
        <v>0.117719441517387</v>
      </c>
      <c r="F7" s="2">
        <f t="shared" si="2"/>
        <v>446.863</v>
      </c>
      <c r="G7" s="3">
        <f>H7/$D$7</f>
        <v>0.11281822971549</v>
      </c>
      <c r="H7" s="2">
        <f>SUM(H3:H6)</f>
        <v>428.258</v>
      </c>
      <c r="I7" s="3">
        <f>J7/$D$7</f>
        <v>0.00351053740779768</v>
      </c>
      <c r="J7" s="2">
        <f>SUM(J3:J6)</f>
        <v>13.326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澄小树</cp:lastModifiedBy>
  <cp:revision>1</cp:revision>
  <dcterms:created xsi:type="dcterms:W3CDTF">2014-12-29T00:15:00Z</dcterms:created>
  <dcterms:modified xsi:type="dcterms:W3CDTF">2025-09-23T09:04:54Z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4D4A9119F2CB494298D65DE7EAD8760C_13</vt:lpwstr>
  </property>
</Properties>
</file>